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16\1098-T DPG\"/>
    </mc:Choice>
  </mc:AlternateContent>
  <bookViews>
    <workbookView xWindow="0" yWindow="0" windowWidth="27870" windowHeight="12420"/>
  </bookViews>
  <sheets>
    <sheet name="Sheet1"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6" i="1" l="1"/>
  <c r="D6" i="1"/>
  <c r="E6" i="1"/>
  <c r="J2" i="1" s="1"/>
  <c r="F6" i="1"/>
  <c r="G6" i="1"/>
  <c r="C13" i="1"/>
  <c r="D13" i="1"/>
  <c r="E13" i="1"/>
  <c r="J9" i="1" s="1"/>
  <c r="F13" i="1"/>
  <c r="G13" i="1"/>
  <c r="C20" i="1"/>
  <c r="D20" i="1"/>
  <c r="E20" i="1"/>
  <c r="J16" i="1" s="1"/>
  <c r="F20" i="1"/>
  <c r="G20" i="1"/>
  <c r="C26" i="1"/>
  <c r="D26" i="1"/>
  <c r="E26" i="1"/>
  <c r="J23" i="1" s="1"/>
  <c r="F26" i="1"/>
  <c r="G26" i="1"/>
  <c r="E28" i="1"/>
  <c r="E32" i="1" s="1"/>
  <c r="C32" i="1"/>
  <c r="D32" i="1"/>
  <c r="F32" i="1"/>
  <c r="G32" i="1"/>
  <c r="J32" i="1"/>
  <c r="J29" i="1" l="1"/>
  <c r="J30" i="1" s="1"/>
  <c r="J31" i="1" s="1"/>
  <c r="J3" i="1"/>
  <c r="J4" i="1" s="1"/>
  <c r="J24" i="1"/>
  <c r="J25" i="1" s="1"/>
  <c r="J17" i="1"/>
  <c r="J18" i="1" s="1"/>
  <c r="J10" i="1"/>
  <c r="J11" i="1" s="1"/>
</calcChain>
</file>

<file path=xl/comments1.xml><?xml version="1.0" encoding="utf-8"?>
<comments xmlns="http://schemas.openxmlformats.org/spreadsheetml/2006/main">
  <authors>
    <author>WBest</author>
  </authors>
  <commentList>
    <comment ref="E1" authorId="0" shapeId="0">
      <text>
        <r>
          <rPr>
            <sz val="9"/>
            <color indexed="81"/>
            <rFont val="Tahoma"/>
            <family val="2"/>
          </rPr>
          <t>Everything to the right of the double line is a credit.</t>
        </r>
      </text>
    </comment>
    <comment ref="F1" authorId="0" shapeId="0">
      <text>
        <r>
          <rPr>
            <sz val="9"/>
            <color indexed="81"/>
            <rFont val="Tahoma"/>
            <family val="2"/>
          </rPr>
          <t>Qualified Tution and Related Expenses Reimbursements, Refunds, or Credits</t>
        </r>
      </text>
    </comment>
    <comment ref="K1" authorId="0" shapeId="0">
      <text>
        <r>
          <rPr>
            <b/>
            <sz val="9"/>
            <color indexed="81"/>
            <rFont val="Tahoma"/>
            <family val="2"/>
          </rPr>
          <t>WBest:</t>
        </r>
        <r>
          <rPr>
            <sz val="9"/>
            <color indexed="81"/>
            <rFont val="Tahoma"/>
            <family val="2"/>
          </rPr>
          <t xml:space="preserve">
CFR-2015-title26-vol15-sec1-6050S-1.pdf</t>
        </r>
      </text>
    </comment>
    <comment ref="F5" authorId="0" shapeId="0">
      <text>
        <r>
          <rPr>
            <b/>
            <sz val="9"/>
            <color indexed="81"/>
            <rFont val="Tahoma"/>
            <family val="2"/>
          </rPr>
          <t>p. 447</t>
        </r>
        <r>
          <rPr>
            <sz val="9"/>
            <color indexed="81"/>
            <rFont val="Tahoma"/>
            <family val="2"/>
          </rPr>
          <t xml:space="preserve">
Example 1. (ii) ... Under paragraph (b)(2)(vi) of this section, the $5,000 credited to the student’s account is treated as a reimbursement or refund of payments for qualified tuition and related expenses, because the current year charges for qualified tuition and related expenses were reduced by $5,000.</t>
        </r>
      </text>
    </comment>
    <comment ref="D19" authorId="0" shapeId="0">
      <text>
        <r>
          <rPr>
            <b/>
            <sz val="9"/>
            <color indexed="81"/>
            <rFont val="Tahoma"/>
            <family val="2"/>
          </rPr>
          <t>p. 447</t>
        </r>
        <r>
          <rPr>
            <sz val="9"/>
            <color indexed="81"/>
            <rFont val="Tahoma"/>
            <family val="2"/>
          </rPr>
          <t xml:space="preserve">
Example 3. (ii) … Under paragraph (b)(2)(vi) of this section, the $1,000 refund is not treated as reimbursement or refund of payments for qualified tuition and related expenses…
</t>
        </r>
        <r>
          <rPr>
            <b/>
            <sz val="9"/>
            <color indexed="81"/>
            <rFont val="Tahoma"/>
            <family val="2"/>
          </rPr>
          <t>Wyatt Best:</t>
        </r>
        <r>
          <rPr>
            <sz val="9"/>
            <color indexed="81"/>
            <rFont val="Tahoma"/>
            <family val="2"/>
          </rPr>
          <t xml:space="preserve"> I didn't create a refund column, but notice that the payments total is $1k more than the charges total.</t>
        </r>
      </text>
    </comment>
    <comment ref="K22" authorId="0" shapeId="0">
      <text>
        <r>
          <rPr>
            <b/>
            <sz val="9"/>
            <color indexed="81"/>
            <rFont val="Tahoma"/>
            <family val="2"/>
          </rPr>
          <t>WBest:</t>
        </r>
        <r>
          <rPr>
            <sz val="9"/>
            <color indexed="81"/>
            <rFont val="Tahoma"/>
            <family val="2"/>
          </rPr>
          <t xml:space="preserve">
CFR-2015-title26-vol15-sec1-6050S-1.pdf</t>
        </r>
      </text>
    </comment>
    <comment ref="E25" authorId="0" shapeId="0">
      <text>
        <r>
          <rPr>
            <b/>
            <sz val="9"/>
            <color indexed="81"/>
            <rFont val="Tahoma"/>
            <family val="2"/>
          </rPr>
          <t>p. 447</t>
        </r>
        <r>
          <rPr>
            <sz val="9"/>
            <color indexed="81"/>
            <rFont val="Tahoma"/>
            <family val="2"/>
          </rPr>
          <t xml:space="preserve">
Example 4. (ii) In the reporting for calendar year 2003, under paragraph (b)(2)(v) of this section, the $16,000 payment in December 2003 is treated as a payment of qualified tuition and related expenses up to the $10,000 billed for qualified tuition and related expenses.</t>
        </r>
      </text>
    </comment>
    <comment ref="F27" authorId="0" shapeId="0">
      <text>
        <r>
          <rPr>
            <b/>
            <sz val="9"/>
            <color indexed="81"/>
            <rFont val="Tahoma"/>
            <family val="2"/>
          </rPr>
          <t>p. 447</t>
        </r>
        <r>
          <rPr>
            <sz val="9"/>
            <color indexed="81"/>
            <rFont val="Tahoma"/>
            <family val="2"/>
          </rPr>
          <t xml:space="preserve">
Example 4. (iii) In the reporting for calendar year 2004, under paragraph (b)(2)(vi) of this section, the $5,000 credited to Student B’s account is treated as a reimbursement or refund of qualified tuition and related expenses, because the charges for qualified tuition and related expenses were reduced by $5,000.
Under paragraph (b)(2)(iv) of this section, the $5,000 reimbursement or refund of qualified tuition and related expenses must be separately reported on Form 1098–T because it relates to payments of qualified tuition and related expenses reported by College Y for 2003.</t>
        </r>
      </text>
    </comment>
    <comment ref="E28" authorId="0" shapeId="0">
      <text>
        <r>
          <rPr>
            <b/>
            <sz val="9"/>
            <color indexed="81"/>
            <rFont val="Tahoma"/>
            <family val="2"/>
          </rPr>
          <t>p. 447</t>
        </r>
        <r>
          <rPr>
            <sz val="9"/>
            <color indexed="81"/>
            <rFont val="Tahoma"/>
            <family val="2"/>
          </rPr>
          <t xml:space="preserve">
Example 4. (iii) … Under paragraph (b)(2)(v) of this section, the $5,000 positive account balance that is applied toward charges for the 2004 Fall semester is treated as a payment.</t>
        </r>
      </text>
    </comment>
    <comment ref="E32" authorId="0" shapeId="0">
      <text>
        <r>
          <rPr>
            <b/>
            <sz val="9"/>
            <color indexed="81"/>
            <rFont val="Tahoma"/>
            <family val="2"/>
          </rPr>
          <t>p. 447</t>
        </r>
        <r>
          <rPr>
            <sz val="9"/>
            <color indexed="81"/>
            <rFont val="Tahoma"/>
            <family val="2"/>
          </rPr>
          <t xml:space="preserve">
Example 4. (iii) … Therefore, College Y received total payments of $11,000 during 2004 (the $5,000 credit plus the $6,000 payment).</t>
        </r>
      </text>
    </comment>
    <comment ref="J32" authorId="0" shapeId="0">
      <text>
        <r>
          <rPr>
            <b/>
            <sz val="9"/>
            <color indexed="81"/>
            <rFont val="Tahoma"/>
            <family val="2"/>
          </rPr>
          <t>p. 447</t>
        </r>
        <r>
          <rPr>
            <sz val="9"/>
            <color indexed="81"/>
            <rFont val="Tahoma"/>
            <family val="2"/>
          </rPr>
          <t xml:space="preserve">
Example 4. (iii) Under paragraph (b)(2)(iv) of this section, the $5,000 reimbursement or refund of qualified tuition and related expenses must be separately reported on Form 1098–T because it relates to payments of qualified tuition and related expenses reported by College Y for 2003.</t>
        </r>
      </text>
    </comment>
  </commentList>
</comments>
</file>

<file path=xl/sharedStrings.xml><?xml version="1.0" encoding="utf-8"?>
<sst xmlns="http://schemas.openxmlformats.org/spreadsheetml/2006/main" count="114" uniqueCount="56">
  <si>
    <t>2004 Box 4</t>
  </si>
  <si>
    <t>2004 Box 1</t>
  </si>
  <si>
    <t>Netted Payments</t>
  </si>
  <si>
    <t>QTRE Payments</t>
  </si>
  <si>
    <t>2004 Calc</t>
  </si>
  <si>
    <t>Balance Forward</t>
  </si>
  <si>
    <t>Tuition Credit</t>
  </si>
  <si>
    <t>2003 Box 1</t>
  </si>
  <si>
    <t>Cash Receipt</t>
  </si>
  <si>
    <t>Board</t>
  </si>
  <si>
    <t>QTRE</t>
  </si>
  <si>
    <t>2003 Calc</t>
  </si>
  <si>
    <t>Description</t>
  </si>
  <si>
    <t>Other Credits</t>
  </si>
  <si>
    <t>QTRE R/R/C</t>
  </si>
  <si>
    <t>Payments</t>
  </si>
  <si>
    <t>Other Charges</t>
  </si>
  <si>
    <t>QTRE Charges</t>
  </si>
  <si>
    <t>and a $5,000 refund of payments of qualified tuition and related ex penses reported for 2003.</t>
  </si>
  <si>
    <t>Therefore, for 2004, College Y is required to report $10,000 of payments received for qualified tuition and related expenses during 2004</t>
  </si>
  <si>
    <t>Student pays</t>
  </si>
  <si>
    <t>CollegeY bills student for board Fall 2004</t>
  </si>
  <si>
    <t>Under paragraph (b)(2)(v) of this section, the $11,000 of total payments are treated as a payment of qualified tuition and related expenses up to the $10,000 billed for such expenses.</t>
  </si>
  <si>
    <t>CollegeY bills student for tuition Fall 2004</t>
  </si>
  <si>
    <t>Drop to halftime enrollment</t>
  </si>
  <si>
    <t>In addition, College Y is required to indicate that the payments reported for 2003 relate to an academic period that begins during the first three months of the next calendar year.</t>
  </si>
  <si>
    <t>x</t>
  </si>
  <si>
    <t>2003 Box 7</t>
  </si>
  <si>
    <t xml:space="preserve">Under paragraph (b)(2)(iii) of this section, College Y is required to report $10,000 of payments received for qualified tuition and related expenses during 2003. </t>
  </si>
  <si>
    <t>CollegeY bills student for board Spring 2003</t>
  </si>
  <si>
    <t>In the reporting for calendar year 2003, under paragraph (b)(2)(v) of this section, the $16,000 payment in December 2003 is treated
as a payment of qualified tuition and related expenses up to the $10,000 billed for qualified tuition and related expenses.</t>
  </si>
  <si>
    <t>CollegeY bills student for tution Spring 2003</t>
  </si>
  <si>
    <t>CFR Text pp. 447-48</t>
  </si>
  <si>
    <t>Example 4</t>
  </si>
  <si>
    <t>Totals</t>
  </si>
  <si>
    <t>Board Credit</t>
  </si>
  <si>
    <t>Student moves home</t>
  </si>
  <si>
    <t>Therefore, under paragraph (b)(2)(iii) of this section, University X is required to report $10,000 of payments received for qualified tuition and related expenses during 2003.</t>
  </si>
  <si>
    <t>Box 1</t>
  </si>
  <si>
    <t>Student pays partial</t>
  </si>
  <si>
    <t>Under paragraph (b)(2)(vi) of this section, the $1,000 refund is not treated as reimbursement or refund of payments for qualified tuition and related expenses, because there is no reduction in charges for qualified tuition and related expenses.</t>
  </si>
  <si>
    <t>UnivX bills student for board</t>
  </si>
  <si>
    <t>Under paragraph (b)(2)(v) of this section, the $11,000 payment is treated as a payment of qualified tuition and related expenses up to the $10,000 billed for qualified tuition and related expenses.</t>
  </si>
  <si>
    <t>UnivX bills student for tuition</t>
  </si>
  <si>
    <t>CFR Text p. 447</t>
  </si>
  <si>
    <t>Calc</t>
  </si>
  <si>
    <t>Example 3</t>
  </si>
  <si>
    <t>Therefore, Institution X is required to report $5,000 of payments received for qualified tuition and related expenses during 2003.</t>
  </si>
  <si>
    <t>Student pays in full</t>
  </si>
  <si>
    <t>Under paragraph (b)(2)(iii) of this section, University X is required to net the $10,000 payment received for qualified tuition and related expenses during 2003 against the $5,000 reimbursement or refund of payments received for qualified tuition and related expenses during 2003.</t>
  </si>
  <si>
    <t>Under paragraph (b)(2)(v) of this section, the $16,000 payment is treated as a payment of qualified tuition and related expenses up to the $10,000 billed for qualified tuition and related expenses.</t>
  </si>
  <si>
    <t>Example 2</t>
  </si>
  <si>
    <t>Example 1</t>
  </si>
  <si>
    <t>2003 Totals</t>
  </si>
  <si>
    <t>2004 Totals</t>
  </si>
  <si>
    <t>CFR Text pp. 446-47 (from CFR-2015-title26-vol15-sec1-6050S-1.pdf)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</si>
</sst>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_(&quot;$&quot;* \(#,##0.00\);_(&quot;$&quot;* &quot;-&quot;??_);_(@_)"/>
  </numFmts>
  <fonts count="10" x14ac:knownFonts="1">
    <font>
      <sz val="11"/>
      <color theme="1"/>
      <name val="Calibri"/>
      <family val="2"/>
      <scheme val="minor"/>
    </font>
    <font>
      <sz val="11"/>
      <color rgb="FF3F3F76"/>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b/>
      <sz val="11"/>
      <color theme="1"/>
      <name val="Calibri"/>
      <family val="2"/>
      <scheme val="minor"/>
    </font>
    <font>
      <b/>
      <i/>
      <sz val="11"/>
      <color rgb="FF7F7F7F"/>
      <name val="Calibri"/>
      <family val="2"/>
      <scheme val="minor"/>
    </font>
    <font>
      <b/>
      <sz val="9"/>
      <color indexed="81"/>
      <name val="Tahoma"/>
      <family val="2"/>
    </font>
    <font>
      <sz val="9"/>
      <color indexed="81"/>
      <name val="Tahoma"/>
      <family val="2"/>
    </font>
  </fonts>
  <fills count="5">
    <fill>
      <patternFill patternType="none"/>
    </fill>
    <fill>
      <patternFill patternType="gray125"/>
    </fill>
    <fill>
      <patternFill patternType="solid">
        <fgColor rgb="FFFFCC99"/>
      </patternFill>
    </fill>
    <fill>
      <patternFill patternType="solid">
        <fgColor rgb="FFF2F2F2"/>
      </patternFill>
    </fill>
    <fill>
      <patternFill patternType="solid">
        <fgColor rgb="FFA5A5A5"/>
      </patternFill>
    </fill>
  </fills>
  <borders count="8">
    <border>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ck">
        <color auto="1"/>
      </left>
      <right/>
      <top/>
      <bottom/>
      <diagonal/>
    </border>
    <border>
      <left style="double">
        <color auto="1"/>
      </left>
      <right/>
      <top/>
      <bottom/>
      <diagonal/>
    </border>
    <border>
      <left style="double">
        <color auto="1"/>
      </left>
      <right style="thin">
        <color rgb="FF7F7F7F"/>
      </right>
      <top style="thin">
        <color rgb="FF7F7F7F"/>
      </top>
      <bottom style="thin">
        <color rgb="FF7F7F7F"/>
      </bottom>
      <diagonal/>
    </border>
    <border>
      <left style="thin">
        <color rgb="FF7F7F7F"/>
      </left>
      <right/>
      <top style="thin">
        <color rgb="FF7F7F7F"/>
      </top>
      <bottom style="thin">
        <color rgb="FF7F7F7F"/>
      </bottom>
      <diagonal/>
    </border>
  </borders>
  <cellStyleXfs count="6">
    <xf numFmtId="0" fontId="0" fillId="0" borderId="0"/>
    <xf numFmtId="0" fontId="1" fillId="2" borderId="1" applyNumberFormat="0" applyAlignment="0" applyProtection="0"/>
    <xf numFmtId="0" fontId="2" fillId="3" borderId="1" applyNumberFormat="0" applyAlignment="0" applyProtection="0"/>
    <xf numFmtId="0" fontId="3" fillId="0" borderId="2" applyNumberFormat="0" applyFill="0" applyAlignment="0" applyProtection="0"/>
    <xf numFmtId="0" fontId="4" fillId="4" borderId="3" applyNumberFormat="0" applyAlignment="0" applyProtection="0"/>
    <xf numFmtId="0" fontId="5" fillId="0" borderId="0" applyNumberFormat="0" applyFill="0" applyBorder="0" applyAlignment="0" applyProtection="0"/>
  </cellStyleXfs>
  <cellXfs count="25">
    <xf numFmtId="0" fontId="0" fillId="0" borderId="0" xfId="0"/>
    <xf numFmtId="0" fontId="0" fillId="0" borderId="0" xfId="0" applyBorder="1"/>
    <xf numFmtId="0" fontId="5" fillId="0" borderId="4" xfId="5" applyBorder="1"/>
    <xf numFmtId="44" fontId="0" fillId="0" borderId="0" xfId="0" applyNumberFormat="1"/>
    <xf numFmtId="44" fontId="0" fillId="0" borderId="5" xfId="0" applyNumberFormat="1" applyBorder="1"/>
    <xf numFmtId="44" fontId="4" fillId="4" borderId="3" xfId="4" applyNumberFormat="1"/>
    <xf numFmtId="0" fontId="7" fillId="0" borderId="4" xfId="5" applyFont="1" applyBorder="1"/>
    <xf numFmtId="44" fontId="2" fillId="3" borderId="1" xfId="2" applyNumberFormat="1"/>
    <xf numFmtId="44" fontId="2" fillId="3" borderId="6" xfId="2" applyNumberFormat="1" applyBorder="1"/>
    <xf numFmtId="44" fontId="2" fillId="3" borderId="7" xfId="2" applyNumberFormat="1" applyBorder="1"/>
    <xf numFmtId="0" fontId="2" fillId="3" borderId="1" xfId="2" quotePrefix="1"/>
    <xf numFmtId="44" fontId="1" fillId="2" borderId="1" xfId="1" applyNumberFormat="1"/>
    <xf numFmtId="44" fontId="1" fillId="2" borderId="6" xfId="1" applyNumberFormat="1" applyBorder="1"/>
    <xf numFmtId="44" fontId="1" fillId="2" borderId="7" xfId="1" applyNumberFormat="1" applyBorder="1"/>
    <xf numFmtId="17" fontId="0" fillId="0" borderId="0" xfId="0" applyNumberFormat="1"/>
    <xf numFmtId="0" fontId="5" fillId="0" borderId="0" xfId="5" applyBorder="1"/>
    <xf numFmtId="44" fontId="3" fillId="0" borderId="2" xfId="3" applyNumberFormat="1"/>
    <xf numFmtId="17" fontId="3" fillId="0" borderId="2" xfId="3" applyNumberFormat="1"/>
    <xf numFmtId="0" fontId="2" fillId="3" borderId="1" xfId="2"/>
    <xf numFmtId="0" fontId="5" fillId="0" borderId="0" xfId="5"/>
    <xf numFmtId="44" fontId="5" fillId="0" borderId="0" xfId="5" applyNumberFormat="1" applyAlignment="1">
      <alignment horizontal="center"/>
    </xf>
    <xf numFmtId="44" fontId="5" fillId="0" borderId="5" xfId="5" applyNumberFormat="1" applyBorder="1" applyAlignment="1">
      <alignment horizontal="center"/>
    </xf>
    <xf numFmtId="0" fontId="6" fillId="0" borderId="0" xfId="0" applyFont="1"/>
    <xf numFmtId="0" fontId="0" fillId="0" borderId="0" xfId="0" applyAlignment="1">
      <alignment wrapText="1"/>
    </xf>
    <xf numFmtId="0" fontId="4" fillId="4" borderId="3" xfId="4" applyAlignment="1">
      <alignment horizontal="center"/>
    </xf>
  </cellXfs>
  <cellStyles count="6">
    <cellStyle name="Calculation" xfId="2" builtinId="22"/>
    <cellStyle name="Check Cell" xfId="4" builtinId="23"/>
    <cellStyle name="Explanatory Text" xfId="5" builtinId="53"/>
    <cellStyle name="Input" xfId="1" builtinId="20"/>
    <cellStyle name="Linked Cell" xfId="3" builtinId="2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33"/>
  <sheetViews>
    <sheetView tabSelected="1" zoomScaleNormal="100" workbookViewId="0"/>
  </sheetViews>
  <sheetFormatPr defaultRowHeight="15" customHeight="1" x14ac:dyDescent="0.25"/>
  <cols>
    <col min="1" max="1" width="13.7109375" customWidth="1"/>
    <col min="2" max="2" width="10" bestFit="1" customWidth="1"/>
    <col min="3" max="3" width="13.85546875" style="3" bestFit="1" customWidth="1"/>
    <col min="4" max="4" width="15.7109375" style="3" bestFit="1" customWidth="1"/>
    <col min="5" max="5" width="15.7109375" style="4" customWidth="1"/>
    <col min="6" max="7" width="12.28515625" style="3" customWidth="1"/>
    <col min="8" max="8" width="13.28515625" bestFit="1" customWidth="1"/>
    <col min="9" max="9" width="18.7109375" style="2" bestFit="1" customWidth="1"/>
    <col min="10" max="10" width="11.5703125" style="1" bestFit="1" customWidth="1"/>
    <col min="11" max="11" width="118.5703125" customWidth="1"/>
  </cols>
  <sheetData>
    <row r="1" spans="1:11" s="19" customFormat="1" ht="15" customHeight="1" x14ac:dyDescent="0.25">
      <c r="A1" s="22" t="s">
        <v>52</v>
      </c>
      <c r="C1" s="20" t="s">
        <v>17</v>
      </c>
      <c r="D1" s="20" t="s">
        <v>16</v>
      </c>
      <c r="E1" s="21" t="s">
        <v>15</v>
      </c>
      <c r="F1" s="20" t="s">
        <v>14</v>
      </c>
      <c r="G1" s="20" t="s">
        <v>13</v>
      </c>
      <c r="H1" s="19" t="s">
        <v>12</v>
      </c>
      <c r="I1" s="2"/>
      <c r="J1" s="15" t="s">
        <v>45</v>
      </c>
      <c r="K1" s="19" t="s">
        <v>55</v>
      </c>
    </row>
    <row r="2" spans="1:11" ht="15" customHeight="1" x14ac:dyDescent="0.25">
      <c r="A2" t="s">
        <v>43</v>
      </c>
      <c r="B2" s="14">
        <v>37834</v>
      </c>
      <c r="C2" s="11">
        <v>10000</v>
      </c>
      <c r="D2" s="13"/>
      <c r="E2" s="12"/>
      <c r="F2" s="11"/>
      <c r="G2" s="11"/>
      <c r="H2" t="s">
        <v>10</v>
      </c>
      <c r="I2" s="2" t="s">
        <v>3</v>
      </c>
      <c r="J2" s="7">
        <f>MIN(E6,C6)</f>
        <v>10000</v>
      </c>
      <c r="K2" s="23" t="s">
        <v>42</v>
      </c>
    </row>
    <row r="3" spans="1:11" ht="15" customHeight="1" thickBot="1" x14ac:dyDescent="0.3">
      <c r="A3" t="s">
        <v>41</v>
      </c>
      <c r="B3" s="14">
        <v>37834</v>
      </c>
      <c r="C3" s="11"/>
      <c r="D3" s="13">
        <v>6000</v>
      </c>
      <c r="E3" s="12"/>
      <c r="F3" s="11"/>
      <c r="G3" s="11"/>
      <c r="H3" t="s">
        <v>9</v>
      </c>
      <c r="I3" s="2" t="s">
        <v>2</v>
      </c>
      <c r="J3" s="7">
        <f>J2 - F6</f>
        <v>5000</v>
      </c>
      <c r="K3" t="s">
        <v>49</v>
      </c>
    </row>
    <row r="4" spans="1:11" ht="15" customHeight="1" thickTop="1" thickBot="1" x14ac:dyDescent="0.3">
      <c r="A4" t="s">
        <v>39</v>
      </c>
      <c r="B4" s="14">
        <v>37834</v>
      </c>
      <c r="C4" s="11"/>
      <c r="D4" s="13"/>
      <c r="E4" s="12">
        <v>11000</v>
      </c>
      <c r="F4" s="11"/>
      <c r="G4" s="11"/>
      <c r="H4" t="s">
        <v>8</v>
      </c>
      <c r="I4" s="6" t="s">
        <v>38</v>
      </c>
      <c r="J4" s="5">
        <f>J3</f>
        <v>5000</v>
      </c>
      <c r="K4" t="s">
        <v>47</v>
      </c>
    </row>
    <row r="5" spans="1:11" ht="15" customHeight="1" thickTop="1" x14ac:dyDescent="0.25">
      <c r="A5" t="s">
        <v>24</v>
      </c>
      <c r="B5" s="14">
        <v>37865</v>
      </c>
      <c r="C5" s="11"/>
      <c r="D5" s="13"/>
      <c r="E5" s="12"/>
      <c r="F5" s="11">
        <v>5000</v>
      </c>
      <c r="G5" s="11"/>
      <c r="H5" t="s">
        <v>6</v>
      </c>
    </row>
    <row r="6" spans="1:11" ht="15" customHeight="1" x14ac:dyDescent="0.25">
      <c r="B6" s="18" t="s">
        <v>34</v>
      </c>
      <c r="C6" s="7">
        <f>SUM(C2:C5)</f>
        <v>10000</v>
      </c>
      <c r="D6" s="9">
        <f>SUM(D2:D5)</f>
        <v>6000</v>
      </c>
      <c r="E6" s="8">
        <f>SUM(E2:E5)</f>
        <v>11000</v>
      </c>
      <c r="F6" s="7">
        <f>SUM(F2:F5)</f>
        <v>5000</v>
      </c>
      <c r="G6" s="7">
        <f>SUM(G2:G5)</f>
        <v>0</v>
      </c>
    </row>
    <row r="8" spans="1:11" ht="15" customHeight="1" x14ac:dyDescent="0.25">
      <c r="A8" s="22" t="s">
        <v>51</v>
      </c>
      <c r="C8" s="20" t="s">
        <v>17</v>
      </c>
      <c r="D8" s="20" t="s">
        <v>16</v>
      </c>
      <c r="E8" s="21" t="s">
        <v>15</v>
      </c>
      <c r="F8" s="20" t="s">
        <v>14</v>
      </c>
      <c r="G8" s="20" t="s">
        <v>13</v>
      </c>
      <c r="H8" s="19" t="s">
        <v>12</v>
      </c>
      <c r="J8" s="15" t="s">
        <v>45</v>
      </c>
      <c r="K8" s="19" t="s">
        <v>44</v>
      </c>
    </row>
    <row r="9" spans="1:11" ht="15" customHeight="1" x14ac:dyDescent="0.25">
      <c r="A9" t="s">
        <v>43</v>
      </c>
      <c r="B9" s="14">
        <v>37834</v>
      </c>
      <c r="C9" s="11">
        <v>10000</v>
      </c>
      <c r="D9" s="13"/>
      <c r="E9" s="12"/>
      <c r="F9" s="11"/>
      <c r="G9" s="11"/>
      <c r="H9" t="s">
        <v>10</v>
      </c>
      <c r="I9" s="2" t="s">
        <v>3</v>
      </c>
      <c r="J9" s="7">
        <f>MIN(E13,C13)</f>
        <v>10000</v>
      </c>
      <c r="K9" s="23" t="s">
        <v>50</v>
      </c>
    </row>
    <row r="10" spans="1:11" ht="15" customHeight="1" thickBot="1" x14ac:dyDescent="0.3">
      <c r="A10" t="s">
        <v>41</v>
      </c>
      <c r="B10" s="14">
        <v>37834</v>
      </c>
      <c r="C10" s="11"/>
      <c r="D10" s="13">
        <v>6000</v>
      </c>
      <c r="E10" s="12"/>
      <c r="F10" s="11"/>
      <c r="G10" s="11"/>
      <c r="H10" t="s">
        <v>9</v>
      </c>
      <c r="I10" s="2" t="s">
        <v>2</v>
      </c>
      <c r="J10" s="7">
        <f>J9 - F13</f>
        <v>5000</v>
      </c>
      <c r="K10" t="s">
        <v>49</v>
      </c>
    </row>
    <row r="11" spans="1:11" ht="15" customHeight="1" thickTop="1" thickBot="1" x14ac:dyDescent="0.3">
      <c r="A11" t="s">
        <v>48</v>
      </c>
      <c r="B11" s="14">
        <v>37834</v>
      </c>
      <c r="C11" s="11"/>
      <c r="D11" s="13"/>
      <c r="E11" s="12">
        <v>16000</v>
      </c>
      <c r="F11" s="11"/>
      <c r="G11" s="11"/>
      <c r="H11" t="s">
        <v>8</v>
      </c>
      <c r="I11" s="6" t="s">
        <v>38</v>
      </c>
      <c r="J11" s="5">
        <f>J10</f>
        <v>5000</v>
      </c>
      <c r="K11" t="s">
        <v>47</v>
      </c>
    </row>
    <row r="12" spans="1:11" ht="15" customHeight="1" thickTop="1" x14ac:dyDescent="0.25">
      <c r="A12" t="s">
        <v>24</v>
      </c>
      <c r="B12" s="14">
        <v>37865</v>
      </c>
      <c r="C12" s="11"/>
      <c r="D12" s="13"/>
      <c r="E12" s="12"/>
      <c r="F12" s="11">
        <v>5000</v>
      </c>
      <c r="G12" s="11"/>
      <c r="H12" t="s">
        <v>6</v>
      </c>
    </row>
    <row r="13" spans="1:11" ht="15" customHeight="1" x14ac:dyDescent="0.25">
      <c r="B13" s="18" t="s">
        <v>34</v>
      </c>
      <c r="C13" s="7">
        <f>SUM(C9:C12)</f>
        <v>10000</v>
      </c>
      <c r="D13" s="9">
        <f>SUM(D9:D12)</f>
        <v>6000</v>
      </c>
      <c r="E13" s="8">
        <f>SUM(E9:E12)</f>
        <v>16000</v>
      </c>
      <c r="F13" s="7">
        <f>SUM(F9:F12)</f>
        <v>5000</v>
      </c>
      <c r="G13" s="7">
        <f>SUM(G9:G12)</f>
        <v>0</v>
      </c>
    </row>
    <row r="15" spans="1:11" ht="15" customHeight="1" x14ac:dyDescent="0.25">
      <c r="A15" s="22" t="s">
        <v>46</v>
      </c>
      <c r="C15" s="20" t="s">
        <v>17</v>
      </c>
      <c r="D15" s="20" t="s">
        <v>16</v>
      </c>
      <c r="E15" s="21" t="s">
        <v>15</v>
      </c>
      <c r="F15" s="20" t="s">
        <v>14</v>
      </c>
      <c r="G15" s="20" t="s">
        <v>13</v>
      </c>
      <c r="H15" s="19" t="s">
        <v>12</v>
      </c>
      <c r="J15" s="15" t="s">
        <v>45</v>
      </c>
      <c r="K15" s="19" t="s">
        <v>44</v>
      </c>
    </row>
    <row r="16" spans="1:11" ht="15" customHeight="1" x14ac:dyDescent="0.25">
      <c r="A16" t="s">
        <v>43</v>
      </c>
      <c r="B16" s="14">
        <v>37834</v>
      </c>
      <c r="C16" s="11">
        <v>10000</v>
      </c>
      <c r="D16" s="13"/>
      <c r="E16" s="12"/>
      <c r="F16" s="11"/>
      <c r="G16" s="11"/>
      <c r="H16" t="s">
        <v>10</v>
      </c>
      <c r="I16" s="2" t="s">
        <v>3</v>
      </c>
      <c r="J16" s="7">
        <f>MIN(E20,C20)</f>
        <v>10000</v>
      </c>
      <c r="K16" s="23" t="s">
        <v>42</v>
      </c>
    </row>
    <row r="17" spans="1:11" ht="15" customHeight="1" thickBot="1" x14ac:dyDescent="0.3">
      <c r="A17" t="s">
        <v>41</v>
      </c>
      <c r="B17" s="14">
        <v>37834</v>
      </c>
      <c r="C17" s="11"/>
      <c r="D17" s="13">
        <v>6000</v>
      </c>
      <c r="E17" s="12"/>
      <c r="F17" s="11"/>
      <c r="G17" s="11"/>
      <c r="H17" t="s">
        <v>9</v>
      </c>
      <c r="I17" s="2" t="s">
        <v>2</v>
      </c>
      <c r="J17" s="7">
        <f>J16 - F20</f>
        <v>10000</v>
      </c>
      <c r="K17" t="s">
        <v>40</v>
      </c>
    </row>
    <row r="18" spans="1:11" ht="15" customHeight="1" thickTop="1" thickBot="1" x14ac:dyDescent="0.3">
      <c r="A18" t="s">
        <v>39</v>
      </c>
      <c r="B18" s="14">
        <v>37834</v>
      </c>
      <c r="C18" s="11"/>
      <c r="D18" s="13"/>
      <c r="E18" s="12">
        <v>11000</v>
      </c>
      <c r="F18" s="11"/>
      <c r="G18" s="11"/>
      <c r="H18" t="s">
        <v>8</v>
      </c>
      <c r="I18" s="6" t="s">
        <v>38</v>
      </c>
      <c r="J18" s="5">
        <f>J17</f>
        <v>10000</v>
      </c>
      <c r="K18" t="s">
        <v>37</v>
      </c>
    </row>
    <row r="19" spans="1:11" ht="15" customHeight="1" thickTop="1" x14ac:dyDescent="0.25">
      <c r="A19" t="s">
        <v>36</v>
      </c>
      <c r="B19" s="14">
        <v>37865</v>
      </c>
      <c r="C19" s="11"/>
      <c r="D19" s="13">
        <v>-6000</v>
      </c>
      <c r="E19" s="12"/>
      <c r="F19" s="11"/>
      <c r="G19" s="11"/>
      <c r="H19" t="s">
        <v>35</v>
      </c>
    </row>
    <row r="20" spans="1:11" ht="15" customHeight="1" x14ac:dyDescent="0.25">
      <c r="B20" s="18" t="s">
        <v>34</v>
      </c>
      <c r="C20" s="7">
        <f>SUM(C16:C19)</f>
        <v>10000</v>
      </c>
      <c r="D20" s="9">
        <f>SUM(D16:D19)</f>
        <v>0</v>
      </c>
      <c r="E20" s="8">
        <f>SUM(E16:E19)</f>
        <v>11000</v>
      </c>
      <c r="F20" s="7">
        <f>SUM(F16:F19)</f>
        <v>0</v>
      </c>
      <c r="G20" s="7">
        <f>SUM(G16:G19)</f>
        <v>0</v>
      </c>
    </row>
    <row r="22" spans="1:11" ht="15" customHeight="1" x14ac:dyDescent="0.25">
      <c r="A22" s="22" t="s">
        <v>33</v>
      </c>
      <c r="B22" s="19"/>
      <c r="C22" s="20" t="s">
        <v>17</v>
      </c>
      <c r="D22" s="20" t="s">
        <v>16</v>
      </c>
      <c r="E22" s="21" t="s">
        <v>15</v>
      </c>
      <c r="F22" s="20" t="s">
        <v>14</v>
      </c>
      <c r="G22" s="20" t="s">
        <v>13</v>
      </c>
      <c r="H22" s="19" t="s">
        <v>12</v>
      </c>
      <c r="J22" s="15" t="s">
        <v>11</v>
      </c>
      <c r="K22" s="19" t="s">
        <v>32</v>
      </c>
    </row>
    <row r="23" spans="1:11" ht="15" customHeight="1" x14ac:dyDescent="0.25">
      <c r="A23" t="s">
        <v>31</v>
      </c>
      <c r="B23" s="14">
        <v>37956</v>
      </c>
      <c r="C23" s="11">
        <v>10000</v>
      </c>
      <c r="D23" s="13"/>
      <c r="E23" s="12"/>
      <c r="F23" s="11"/>
      <c r="G23" s="11"/>
      <c r="H23" t="s">
        <v>10</v>
      </c>
      <c r="I23" s="2" t="s">
        <v>3</v>
      </c>
      <c r="J23" s="7">
        <f>MIN(E26,C26)</f>
        <v>10000</v>
      </c>
      <c r="K23" s="23" t="s">
        <v>30</v>
      </c>
    </row>
    <row r="24" spans="1:11" ht="15" customHeight="1" thickBot="1" x14ac:dyDescent="0.3">
      <c r="A24" t="s">
        <v>29</v>
      </c>
      <c r="B24" s="14">
        <v>37956</v>
      </c>
      <c r="C24" s="11"/>
      <c r="D24" s="13">
        <v>6000</v>
      </c>
      <c r="E24" s="12"/>
      <c r="F24" s="11"/>
      <c r="G24" s="11"/>
      <c r="H24" t="s">
        <v>9</v>
      </c>
      <c r="I24" s="2" t="s">
        <v>2</v>
      </c>
      <c r="J24" s="7">
        <f>J23 - F26</f>
        <v>10000</v>
      </c>
      <c r="K24" t="s">
        <v>28</v>
      </c>
    </row>
    <row r="25" spans="1:11" ht="15" customHeight="1" thickTop="1" thickBot="1" x14ac:dyDescent="0.3">
      <c r="A25" t="s">
        <v>20</v>
      </c>
      <c r="B25" s="14">
        <v>37956</v>
      </c>
      <c r="C25" s="11"/>
      <c r="D25" s="13"/>
      <c r="E25" s="12">
        <v>16000</v>
      </c>
      <c r="F25" s="11"/>
      <c r="G25" s="11"/>
      <c r="H25" t="s">
        <v>8</v>
      </c>
      <c r="I25" s="6" t="s">
        <v>7</v>
      </c>
      <c r="J25" s="5">
        <f>J24</f>
        <v>10000</v>
      </c>
    </row>
    <row r="26" spans="1:11" ht="15" customHeight="1" thickTop="1" thickBot="1" x14ac:dyDescent="0.3">
      <c r="B26" s="18" t="s">
        <v>53</v>
      </c>
      <c r="C26" s="7">
        <f>SUM(C23:C25)</f>
        <v>10000</v>
      </c>
      <c r="D26" s="9">
        <f>SUM(D23:D25)</f>
        <v>6000</v>
      </c>
      <c r="E26" s="8">
        <f>SUM(E23:E25)</f>
        <v>16000</v>
      </c>
      <c r="F26" s="7">
        <f>SUM(F23:F25)</f>
        <v>0</v>
      </c>
      <c r="G26" s="7">
        <f>SUM(G23:G25)</f>
        <v>0</v>
      </c>
      <c r="I26" s="6" t="s">
        <v>27</v>
      </c>
      <c r="J26" s="24" t="s">
        <v>26</v>
      </c>
      <c r="K26" t="s">
        <v>25</v>
      </c>
    </row>
    <row r="27" spans="1:11" ht="15" customHeight="1" thickTop="1" x14ac:dyDescent="0.25">
      <c r="A27" t="s">
        <v>24</v>
      </c>
      <c r="B27" s="14">
        <v>37987</v>
      </c>
      <c r="C27" s="11"/>
      <c r="D27" s="13"/>
      <c r="E27" s="12"/>
      <c r="F27" s="11">
        <v>5000</v>
      </c>
      <c r="G27" s="11"/>
      <c r="H27" t="s">
        <v>6</v>
      </c>
    </row>
    <row r="28" spans="1:11" ht="15" customHeight="1" thickBot="1" x14ac:dyDescent="0.3">
      <c r="A28" t="s">
        <v>5</v>
      </c>
      <c r="B28" s="17">
        <v>38200</v>
      </c>
      <c r="C28" s="16"/>
      <c r="D28" s="16"/>
      <c r="E28" s="16">
        <f>SUM(-1*SUM(C27:D27),SUM(E27:G27))</f>
        <v>5000</v>
      </c>
      <c r="F28" s="16"/>
      <c r="G28" s="16"/>
      <c r="I28" s="6"/>
      <c r="J28" s="15" t="s">
        <v>4</v>
      </c>
    </row>
    <row r="29" spans="1:11" ht="15" customHeight="1" thickTop="1" x14ac:dyDescent="0.25">
      <c r="A29" t="s">
        <v>23</v>
      </c>
      <c r="B29" s="14">
        <v>38200</v>
      </c>
      <c r="C29" s="11">
        <v>10000</v>
      </c>
      <c r="D29" s="13"/>
      <c r="E29" s="12"/>
      <c r="F29" s="11"/>
      <c r="G29" s="11"/>
      <c r="H29" t="s">
        <v>10</v>
      </c>
      <c r="I29" s="2" t="s">
        <v>3</v>
      </c>
      <c r="J29" s="7">
        <f>MIN(E32,C32)</f>
        <v>10000</v>
      </c>
      <c r="K29" s="23" t="s">
        <v>22</v>
      </c>
    </row>
    <row r="30" spans="1:11" ht="15" customHeight="1" thickBot="1" x14ac:dyDescent="0.3">
      <c r="A30" t="s">
        <v>21</v>
      </c>
      <c r="B30" s="14">
        <v>38200</v>
      </c>
      <c r="C30" s="11"/>
      <c r="D30" s="13">
        <v>6000</v>
      </c>
      <c r="E30" s="12"/>
      <c r="F30" s="11"/>
      <c r="G30" s="11"/>
      <c r="H30" t="s">
        <v>9</v>
      </c>
      <c r="I30" s="2" t="s">
        <v>2</v>
      </c>
      <c r="J30" s="7">
        <f>J29 - F32</f>
        <v>10000</v>
      </c>
    </row>
    <row r="31" spans="1:11" ht="15" customHeight="1" thickTop="1" thickBot="1" x14ac:dyDescent="0.3">
      <c r="A31" t="s">
        <v>20</v>
      </c>
      <c r="B31" s="14">
        <v>38231</v>
      </c>
      <c r="C31" s="11"/>
      <c r="D31" s="13"/>
      <c r="E31" s="12">
        <v>6000</v>
      </c>
      <c r="F31" s="11"/>
      <c r="G31" s="11"/>
      <c r="H31" t="s">
        <v>8</v>
      </c>
      <c r="I31" s="6" t="s">
        <v>1</v>
      </c>
      <c r="J31" s="5">
        <f>J30</f>
        <v>10000</v>
      </c>
      <c r="K31" t="s">
        <v>19</v>
      </c>
    </row>
    <row r="32" spans="1:11" ht="15" customHeight="1" thickTop="1" thickBot="1" x14ac:dyDescent="0.3">
      <c r="B32" s="10" t="s">
        <v>54</v>
      </c>
      <c r="C32" s="7">
        <f>SUM(C28:C31)</f>
        <v>10000</v>
      </c>
      <c r="D32" s="9">
        <f>SUM(D28:D31)</f>
        <v>6000</v>
      </c>
      <c r="E32" s="8">
        <f>SUM(E28:E31)</f>
        <v>11000</v>
      </c>
      <c r="F32" s="7">
        <f>SUM(F28:F31)</f>
        <v>0</v>
      </c>
      <c r="G32" s="7">
        <f>SUM(G27:G31)</f>
        <v>0</v>
      </c>
      <c r="I32" s="6" t="s">
        <v>0</v>
      </c>
      <c r="J32" s="5">
        <f>F27</f>
        <v>5000</v>
      </c>
      <c r="K32" t="s">
        <v>18</v>
      </c>
    </row>
    <row r="33" ht="15" customHeight="1" thickTop="1" x14ac:dyDescent="0.25"/>
  </sheetData>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Metropolitan College of New York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WBest</dc:creator>
  <cp:lastModifiedBy>WBest</cp:lastModifiedBy>
  <dcterms:created xsi:type="dcterms:W3CDTF">2016-08-31T20:28:51Z</dcterms:created>
  <dcterms:modified xsi:type="dcterms:W3CDTF">2017-02-22T20:19:37Z</dcterms:modified>
</cp:coreProperties>
</file>